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rate CBD - Blank" sheetId="1" r:id="rId4"/>
  </sheets>
  <definedNames/>
  <calcPr/>
</workbook>
</file>

<file path=xl/sharedStrings.xml><?xml version="1.0" encoding="utf-8"?>
<sst xmlns="http://schemas.openxmlformats.org/spreadsheetml/2006/main" count="53" uniqueCount="51">
  <si>
    <t>Moderate Level Cost Breakdown Form</t>
  </si>
  <si>
    <t xml:space="preserve">SUPPLIER NAME: </t>
  </si>
  <si>
    <t>Apex Ind.</t>
  </si>
  <si>
    <t xml:space="preserve">PART NUMBER: </t>
  </si>
  <si>
    <t>Raw Material Cost</t>
  </si>
  <si>
    <t xml:space="preserve">QUOTED BY: </t>
  </si>
  <si>
    <t>Rajvani Mishra</t>
  </si>
  <si>
    <t xml:space="preserve">PART NAME: </t>
  </si>
  <si>
    <t>Bracket</t>
  </si>
  <si>
    <t>Purchased Component &amp; Services Cost</t>
  </si>
  <si>
    <t>QUOTE #:</t>
  </si>
  <si>
    <t>AD1435</t>
  </si>
  <si>
    <t xml:space="preserve">PART REV #: </t>
  </si>
  <si>
    <t>A2</t>
  </si>
  <si>
    <t>Processing Cost</t>
  </si>
  <si>
    <t>QUOTE DATE:</t>
  </si>
  <si>
    <t>24th Oct 2020</t>
  </si>
  <si>
    <t>Annual Volume</t>
  </si>
  <si>
    <t>Other Cost</t>
  </si>
  <si>
    <t xml:space="preserve">Raw Material </t>
  </si>
  <si>
    <t>Net Weight</t>
  </si>
  <si>
    <t>Gross Wt</t>
  </si>
  <si>
    <t>Cost</t>
  </si>
  <si>
    <t>SG&amp;A</t>
  </si>
  <si>
    <t>CS Sheet 0.25 Inch Thk (Weight in Lbs)</t>
  </si>
  <si>
    <t>Profit</t>
  </si>
  <si>
    <t>Packaging Cost</t>
  </si>
  <si>
    <t>Freight Cost</t>
  </si>
  <si>
    <t>Purchased Component &amp; Services</t>
  </si>
  <si>
    <t>$/Pcs</t>
  </si>
  <si>
    <t>Pcs/Part</t>
  </si>
  <si>
    <t>Lot Run Size</t>
  </si>
  <si>
    <t>Cost/Part</t>
  </si>
  <si>
    <t>Nut</t>
  </si>
  <si>
    <t>Process Name, Equipment Description &amp; Detail</t>
  </si>
  <si>
    <t># Operator</t>
  </si>
  <si>
    <t>Pcs/Hour</t>
  </si>
  <si>
    <t>Cost/Process</t>
  </si>
  <si>
    <t>Laser Cutting</t>
  </si>
  <si>
    <t xml:space="preserve">Bress Brake 300Ton - Bending  </t>
  </si>
  <si>
    <t>Other  (Tooling, Engineering Etc.)</t>
  </si>
  <si>
    <t xml:space="preserve">Remarks/Notes -
</t>
  </si>
  <si>
    <t>Total Manufacturing Cost</t>
  </si>
  <si>
    <t>SG&amp; A %</t>
  </si>
  <si>
    <t>Profit %</t>
  </si>
  <si>
    <t>Packaging</t>
  </si>
  <si>
    <t>Legend</t>
  </si>
  <si>
    <t>Input Cell</t>
  </si>
  <si>
    <t>Calculated</t>
  </si>
  <si>
    <t>Revision V 1.1 Dated 16 Sept2020</t>
  </si>
  <si>
    <t>Final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</si>
</sst>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&quot;$&quot;* #,##0.00_);_(&quot;$&quot;* \(#,##0.00\);_(&quot;$&quot;* &quot;-&quot;??_);_(@_)"/>
    <numFmt numFmtId="165" formatCode="0.0"/>
    <numFmt numFmtId="166" formatCode="_-[$$-409]* #,##0.00_ ;_-[$$-409]* \-#,##0.00\ ;_-[$$-409]* &quot;-&quot;??_ ;_-@_ "/>
    <numFmt numFmtId="167" formatCode="_(* #,##0_);_(* \(#,##0\);_(* &quot;-&quot;??_);_(@_)"/>
    <numFmt numFmtId="168" formatCode="_(* #,##0.00_);_(* \(#,##0.00\);_(* &quot;-&quot;??_);_(@_)"/>
    <numFmt numFmtId="169" formatCode="0.0%"/>
  </numFmts>
  <fonts count="11">
    <font>
      <sz val="10.0"/>
      <color rgb="FF000000"/>
      <name val="Arial"/>
    </font>
    <font>
      <b/>
      <sz val="22.0"/>
      <color rgb="FFFFFFFF"/>
      <name val="Arial"/>
    </font>
    <font/>
    <font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0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8.0"/>
      <color theme="1"/>
      <name val="Arial"/>
    </font>
    <font>
      <sz val="8.0"/>
      <color theme="0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DAEEF3"/>
        <bgColor rgb="FFDAEEF3"/>
      </patternFill>
    </fill>
    <fill>
      <patternFill patternType="solid">
        <fgColor rgb="FF00B0F0"/>
        <bgColor rgb="FF00B0F0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</fills>
  <borders count="5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/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/>
      <right/>
      <top style="thin">
        <color rgb="FF000000"/>
      </top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</border>
    <border>
      <left/>
    </border>
    <border>
      <right/>
    </border>
    <border>
      <left/>
      <right/>
    </border>
    <border>
      <left style="medium">
        <color rgb="FF000000"/>
      </left>
      <right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top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Font="1"/>
    <xf borderId="5" fillId="0" fontId="3" numFmtId="0" xfId="0" applyBorder="1" applyFont="1"/>
    <xf borderId="6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Alignment="1" applyBorder="1" applyFont="1">
      <alignment horizontal="left"/>
    </xf>
    <xf borderId="9" fillId="0" fontId="2" numFmtId="0" xfId="0" applyBorder="1" applyFont="1"/>
    <xf borderId="8" fillId="3" fontId="4" numFmtId="0" xfId="0" applyAlignment="1" applyBorder="1" applyFont="1">
      <alignment horizontal="right"/>
    </xf>
    <xf borderId="8" fillId="3" fontId="4" numFmtId="0" xfId="0" applyAlignment="1" applyBorder="1" applyFont="1">
      <alignment horizontal="left"/>
    </xf>
    <xf borderId="10" fillId="0" fontId="2" numFmtId="0" xfId="0" applyBorder="1" applyFont="1"/>
    <xf borderId="0" fillId="0" fontId="3" numFmtId="164" xfId="0" applyFont="1" applyNumberFormat="1"/>
    <xf borderId="11" fillId="3" fontId="4" numFmtId="0" xfId="0" applyAlignment="1" applyBorder="1" applyFont="1">
      <alignment horizontal="right"/>
    </xf>
    <xf borderId="12" fillId="0" fontId="2" numFmtId="0" xfId="0" applyBorder="1" applyFont="1"/>
    <xf borderId="13" fillId="3" fontId="5" numFmtId="0" xfId="0" applyAlignment="1" applyBorder="1" applyFont="1">
      <alignment horizontal="left"/>
    </xf>
    <xf borderId="14" fillId="0" fontId="2" numFmtId="0" xfId="0" applyBorder="1" applyFont="1"/>
    <xf borderId="13" fillId="3" fontId="4" numFmtId="0" xfId="0" applyAlignment="1" applyBorder="1" applyFont="1">
      <alignment horizontal="right"/>
    </xf>
    <xf borderId="13" fillId="3" fontId="4" numFmtId="0" xfId="0" applyAlignment="1" applyBorder="1" applyFont="1">
      <alignment horizontal="left"/>
    </xf>
    <xf borderId="15" fillId="0" fontId="2" numFmtId="0" xfId="0" applyBorder="1" applyFont="1"/>
    <xf borderId="16" fillId="3" fontId="4" numFmtId="0" xfId="0" applyAlignment="1" applyBorder="1" applyFont="1">
      <alignment horizontal="right"/>
    </xf>
    <xf borderId="17" fillId="0" fontId="2" numFmtId="0" xfId="0" applyBorder="1" applyFont="1"/>
    <xf borderId="18" fillId="3" fontId="5" numFmtId="0" xfId="0" applyAlignment="1" applyBorder="1" applyFont="1">
      <alignment horizontal="left"/>
    </xf>
    <xf borderId="19" fillId="0" fontId="2" numFmtId="0" xfId="0" applyBorder="1" applyFont="1"/>
    <xf borderId="18" fillId="3" fontId="4" numFmtId="0" xfId="0" applyAlignment="1" applyBorder="1" applyFont="1">
      <alignment horizontal="right"/>
    </xf>
    <xf borderId="18" fillId="3" fontId="4" numFmtId="0" xfId="0" applyAlignment="1" applyBorder="1" applyFont="1">
      <alignment horizontal="left"/>
    </xf>
    <xf borderId="20" fillId="0" fontId="2" numFmtId="0" xfId="0" applyBorder="1" applyFont="1"/>
    <xf borderId="21" fillId="4" fontId="6" numFmtId="0" xfId="0" applyBorder="1" applyFill="1" applyFont="1"/>
    <xf borderId="22" fillId="4" fontId="7" numFmtId="0" xfId="0" applyAlignment="1" applyBorder="1" applyFont="1">
      <alignment horizontal="left"/>
    </xf>
    <xf borderId="23" fillId="0" fontId="2" numFmtId="0" xfId="0" applyBorder="1" applyFont="1"/>
    <xf borderId="24" fillId="0" fontId="2" numFmtId="0" xfId="0" applyBorder="1" applyFont="1"/>
    <xf borderId="25" fillId="4" fontId="6" numFmtId="0" xfId="0" applyBorder="1" applyFont="1"/>
    <xf borderId="26" fillId="4" fontId="6" numFmtId="0" xfId="0" applyBorder="1" applyFont="1"/>
    <xf borderId="27" fillId="3" fontId="3" numFmtId="0" xfId="0" applyBorder="1" applyFont="1"/>
    <xf borderId="13" fillId="5" fontId="3" numFmtId="0" xfId="0" applyBorder="1" applyFill="1" applyFont="1"/>
    <xf borderId="28" fillId="5" fontId="3" numFmtId="0" xfId="0" applyBorder="1" applyFont="1"/>
    <xf borderId="28" fillId="5" fontId="3" numFmtId="165" xfId="0" applyBorder="1" applyFont="1" applyNumberFormat="1"/>
    <xf borderId="29" fillId="5" fontId="3" numFmtId="166" xfId="0" applyBorder="1" applyFont="1" applyNumberFormat="1"/>
    <xf borderId="11" fillId="0" fontId="3" numFmtId="0" xfId="0" applyAlignment="1" applyBorder="1" applyFont="1">
      <alignment horizontal="center"/>
    </xf>
    <xf borderId="30" fillId="4" fontId="3" numFmtId="0" xfId="0" applyAlignment="1" applyBorder="1" applyFont="1">
      <alignment horizontal="center"/>
    </xf>
    <xf borderId="31" fillId="4" fontId="7" numFmtId="0" xfId="0" applyAlignment="1" applyBorder="1" applyFont="1">
      <alignment horizontal="center"/>
    </xf>
    <xf borderId="32" fillId="0" fontId="2" numFmtId="0" xfId="0" applyBorder="1" applyFont="1"/>
    <xf borderId="33" fillId="0" fontId="2" numFmtId="0" xfId="0" applyBorder="1" applyFont="1"/>
    <xf borderId="34" fillId="4" fontId="6" numFmtId="0" xfId="0" applyAlignment="1" applyBorder="1" applyFont="1">
      <alignment horizontal="center"/>
    </xf>
    <xf borderId="35" fillId="4" fontId="6" numFmtId="0" xfId="0" applyAlignment="1" applyBorder="1" applyFont="1">
      <alignment horizontal="center"/>
    </xf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29" fillId="5" fontId="3" numFmtId="167" xfId="0" applyBorder="1" applyFont="1" applyNumberFormat="1"/>
    <xf borderId="40" fillId="0" fontId="2" numFmtId="0" xfId="0" applyBorder="1" applyFont="1"/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29" fillId="4" fontId="6" numFmtId="0" xfId="0" applyBorder="1" applyFont="1"/>
    <xf borderId="28" fillId="5" fontId="3" numFmtId="166" xfId="0" applyBorder="1" applyFont="1" applyNumberFormat="1"/>
    <xf borderId="29" fillId="6" fontId="3" numFmtId="164" xfId="0" applyBorder="1" applyFill="1" applyFont="1" applyNumberFormat="1"/>
    <xf borderId="13" fillId="7" fontId="3" numFmtId="0" xfId="0" applyBorder="1" applyFill="1" applyFont="1"/>
    <xf borderId="28" fillId="7" fontId="3" numFmtId="0" xfId="0" applyBorder="1" applyFont="1"/>
    <xf borderId="29" fillId="5" fontId="3" numFmtId="164" xfId="0" applyBorder="1" applyFont="1" applyNumberFormat="1"/>
    <xf borderId="27" fillId="4" fontId="6" numFmtId="0" xfId="0" applyBorder="1" applyFont="1"/>
    <xf borderId="13" fillId="4" fontId="7" numFmtId="0" xfId="0" applyAlignment="1" applyBorder="1" applyFont="1">
      <alignment horizontal="left"/>
    </xf>
    <xf borderId="28" fillId="4" fontId="6" numFmtId="0" xfId="0" applyBorder="1" applyFont="1"/>
    <xf borderId="28" fillId="5" fontId="3" numFmtId="168" xfId="0" applyBorder="1" applyFont="1" applyNumberFormat="1"/>
    <xf borderId="13" fillId="7" fontId="3" numFmtId="0" xfId="0" applyAlignment="1" applyBorder="1" applyFont="1">
      <alignment horizontal="center"/>
    </xf>
    <xf borderId="28" fillId="7" fontId="3" numFmtId="167" xfId="0" applyBorder="1" applyFont="1" applyNumberFormat="1"/>
    <xf borderId="29" fillId="7" fontId="3" numFmtId="164" xfId="0" applyBorder="1" applyFont="1" applyNumberFormat="1"/>
    <xf borderId="13" fillId="5" fontId="3" numFmtId="0" xfId="0" applyAlignment="1" applyBorder="1" applyFont="1">
      <alignment horizontal="center"/>
    </xf>
    <xf borderId="45" fillId="3" fontId="3" numFmtId="0" xfId="0" applyBorder="1" applyFont="1"/>
    <xf borderId="46" fillId="8" fontId="8" numFmtId="0" xfId="0" applyAlignment="1" applyBorder="1" applyFill="1" applyFont="1">
      <alignment horizontal="left" shrinkToFit="0" vertical="top" wrapText="1"/>
    </xf>
    <xf borderId="47" fillId="0" fontId="2" numFmtId="0" xfId="0" applyBorder="1" applyFont="1"/>
    <xf borderId="48" fillId="0" fontId="2" numFmtId="0" xfId="0" applyBorder="1" applyFont="1"/>
    <xf borderId="6" fillId="3" fontId="3" numFmtId="0" xfId="0" applyAlignment="1" applyBorder="1" applyFont="1">
      <alignment horizontal="left"/>
    </xf>
    <xf borderId="49" fillId="6" fontId="3" numFmtId="164" xfId="0" applyBorder="1" applyFont="1" applyNumberFormat="1"/>
    <xf borderId="4" fillId="0" fontId="2" numFmtId="0" xfId="0" applyBorder="1" applyFont="1"/>
    <xf borderId="5" fillId="0" fontId="2" numFmtId="0" xfId="0" applyBorder="1" applyFont="1"/>
    <xf borderId="11" fillId="3" fontId="3" numFmtId="0" xfId="0" applyAlignment="1" applyBorder="1" applyFont="1">
      <alignment horizontal="left"/>
    </xf>
    <xf borderId="28" fillId="5" fontId="3" numFmtId="169" xfId="0" applyBorder="1" applyFont="1" applyNumberFormat="1"/>
    <xf borderId="50" fillId="0" fontId="2" numFmtId="0" xfId="0" applyBorder="1" applyFont="1"/>
    <xf borderId="51" fillId="0" fontId="2" numFmtId="0" xfId="0" applyBorder="1" applyFont="1"/>
    <xf borderId="16" fillId="3" fontId="9" numFmtId="0" xfId="0" applyAlignment="1" applyBorder="1" applyFont="1">
      <alignment horizontal="left"/>
    </xf>
    <xf borderId="52" fillId="9" fontId="9" numFmtId="0" xfId="0" applyBorder="1" applyFill="1" applyFont="1"/>
    <xf borderId="52" fillId="6" fontId="9" numFmtId="0" xfId="0" applyBorder="1" applyFont="1"/>
    <xf borderId="18" fillId="2" fontId="10" numFmtId="0" xfId="0" applyAlignment="1" applyBorder="1" applyFont="1">
      <alignment horizontal="center"/>
    </xf>
    <xf borderId="53" fillId="3" fontId="3" numFmtId="0" xfId="0" applyAlignment="1" applyBorder="1" applyFont="1">
      <alignment horizontal="left"/>
    </xf>
    <xf borderId="54" fillId="6" fontId="3" numFmtId="164" xfId="0" applyBorder="1" applyFont="1" applyNumberFormat="1"/>
  </cellXfs>
  <cellStyles count="1">
    <cellStyle xfId="0" name="Normal" builtinId="0"/>
  </cellStyles>
  <dxfs count="3">
    <dxf>
      <font/>
      <fill>
        <patternFill patternType="solid">
          <fgColor rgb="FFC6D9F0"/>
          <bgColor rgb="FFC6D9F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FF99"/>
          <bgColor rgb="FFFFFF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lt1"/>
                </a:solidFill>
                <a:latin typeface="+mn-lt"/>
              </a:defRPr>
            </a:pPr>
            <a:r>
              <a:rPr b="1" i="0" sz="1600">
                <a:solidFill>
                  <a:schemeClr val="lt1"/>
                </a:solidFill>
                <a:latin typeface="+mn-lt"/>
              </a:rPr>
              <a:t>Simple Cost Breakdown</a:t>
            </a:r>
          </a:p>
        </c:rich>
      </c:tx>
      <c:layout>
        <c:manualLayout>
          <c:xMode val="edge"/>
          <c:yMode val="edge"/>
          <c:x val="0.2632696282848709"/>
          <c:y val="0.0"/>
        </c:manualLayout>
      </c:layout>
      <c:overlay val="0"/>
    </c:title>
    <c:plotArea>
      <c:layout>
        <c:manualLayout>
          <c:xMode val="edge"/>
          <c:yMode val="edge"/>
          <c:x val="0.14967221972450476"/>
          <c:y val="0.07079636069776747"/>
          <c:w val="0.7421102362204725"/>
          <c:h val="0.8933904124444029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Pt>
            <c:idx val="6"/>
            <c:spPr>
              <a:solidFill>
                <a:schemeClr val="accent1"/>
              </a:solidFill>
            </c:spPr>
          </c:dPt>
          <c:dPt>
            <c:idx val="7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'Moderate CBD - Blank'!$AC$3:$AC$10</c:f>
            </c:strRef>
          </c:cat>
          <c:val>
            <c:numRef>
              <c:f>'Moderate CBD - Blank'!$AD$3:$AD$10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  <c:spPr>
    <a:solidFill>
      <a:schemeClr val="dk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95250</xdr:colOff>
      <xdr:row>0</xdr:row>
      <xdr:rowOff>28575</xdr:rowOff>
    </xdr:from>
    <xdr:ext cx="5743575" cy="79629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75" outlineLevelRow="1"/>
  <cols>
    <col customWidth="1" min="1" max="1" width="4.57"/>
    <col customWidth="1" min="2" max="10" width="13.0"/>
    <col customWidth="1" min="11" max="12" width="8.71"/>
    <col customWidth="1" min="13" max="13" width="9.14"/>
    <col customWidth="1" min="14" max="16" width="8.71"/>
    <col customWidth="1" min="17" max="17" width="45.43"/>
    <col customWidth="1" min="18" max="30" width="8.71"/>
  </cols>
  <sheetData>
    <row r="1" ht="2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5.2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1</v>
      </c>
      <c r="B3" s="8"/>
      <c r="C3" s="9" t="s">
        <v>2</v>
      </c>
      <c r="D3" s="10"/>
      <c r="E3" s="8"/>
      <c r="F3" s="11" t="s">
        <v>3</v>
      </c>
      <c r="G3" s="8"/>
      <c r="H3" s="12">
        <v>4.4675678E7</v>
      </c>
      <c r="I3" s="10"/>
      <c r="J3" s="13"/>
      <c r="AC3" s="5" t="s">
        <v>4</v>
      </c>
      <c r="AD3" s="14">
        <f>SUM(J8:J12)</f>
        <v>0.4</v>
      </c>
    </row>
    <row r="4" ht="14.25" customHeight="1">
      <c r="A4" s="15" t="s">
        <v>5</v>
      </c>
      <c r="B4" s="16"/>
      <c r="C4" s="17" t="s">
        <v>6</v>
      </c>
      <c r="D4" s="18"/>
      <c r="E4" s="16"/>
      <c r="F4" s="19" t="s">
        <v>7</v>
      </c>
      <c r="G4" s="16"/>
      <c r="H4" s="20" t="s">
        <v>8</v>
      </c>
      <c r="I4" s="18"/>
      <c r="J4" s="21"/>
      <c r="AC4" s="5" t="s">
        <v>9</v>
      </c>
      <c r="AD4" s="14">
        <f>SUM(J17:J26)</f>
        <v>0.04</v>
      </c>
    </row>
    <row r="5" ht="14.25" customHeight="1">
      <c r="A5" s="15" t="s">
        <v>10</v>
      </c>
      <c r="B5" s="16"/>
      <c r="C5" s="17" t="s">
        <v>11</v>
      </c>
      <c r="D5" s="18"/>
      <c r="E5" s="16"/>
      <c r="F5" s="19" t="s">
        <v>12</v>
      </c>
      <c r="G5" s="16"/>
      <c r="H5" s="20" t="s">
        <v>13</v>
      </c>
      <c r="I5" s="18"/>
      <c r="J5" s="21"/>
      <c r="AC5" s="5" t="s">
        <v>14</v>
      </c>
      <c r="AD5" s="14">
        <f>SUM(J29:J45)</f>
        <v>0.7</v>
      </c>
    </row>
    <row r="6" ht="14.25" customHeight="1">
      <c r="A6" s="22" t="s">
        <v>15</v>
      </c>
      <c r="B6" s="23"/>
      <c r="C6" s="24" t="s">
        <v>16</v>
      </c>
      <c r="D6" s="25"/>
      <c r="E6" s="23"/>
      <c r="F6" s="26" t="s">
        <v>17</v>
      </c>
      <c r="G6" s="23"/>
      <c r="H6" s="27">
        <v>20000.0</v>
      </c>
      <c r="I6" s="25"/>
      <c r="J6" s="28"/>
      <c r="N6" s="5"/>
      <c r="AC6" s="5" t="s">
        <v>18</v>
      </c>
      <c r="AD6" s="14">
        <f>SUM(J49:J51)</f>
        <v>0</v>
      </c>
    </row>
    <row r="7" ht="14.25" customHeight="1">
      <c r="A7" s="29"/>
      <c r="B7" s="30" t="s">
        <v>19</v>
      </c>
      <c r="C7" s="31"/>
      <c r="D7" s="31"/>
      <c r="E7" s="31"/>
      <c r="F7" s="31"/>
      <c r="G7" s="32"/>
      <c r="H7" s="33" t="s">
        <v>20</v>
      </c>
      <c r="I7" s="33" t="s">
        <v>21</v>
      </c>
      <c r="J7" s="34" t="s">
        <v>22</v>
      </c>
      <c r="AC7" s="5" t="s">
        <v>23</v>
      </c>
      <c r="AD7" s="14">
        <f t="shared" ref="AD7:AD10" si="1">J53</f>
        <v>0.08580645161</v>
      </c>
    </row>
    <row r="8" ht="14.25" customHeight="1">
      <c r="A8" s="35">
        <v>1.0</v>
      </c>
      <c r="B8" s="36" t="s">
        <v>24</v>
      </c>
      <c r="C8" s="18"/>
      <c r="D8" s="18"/>
      <c r="E8" s="18"/>
      <c r="F8" s="18"/>
      <c r="G8" s="16"/>
      <c r="H8" s="37">
        <v>0.8</v>
      </c>
      <c r="I8" s="38">
        <v>1.0</v>
      </c>
      <c r="J8" s="39">
        <v>0.4</v>
      </c>
      <c r="AC8" s="5" t="s">
        <v>25</v>
      </c>
      <c r="AD8" s="14">
        <f t="shared" si="1"/>
        <v>0.1266666667</v>
      </c>
    </row>
    <row r="9" ht="14.25" customHeight="1">
      <c r="A9" s="35">
        <v>2.0</v>
      </c>
      <c r="B9" s="36"/>
      <c r="C9" s="18"/>
      <c r="D9" s="18"/>
      <c r="E9" s="18"/>
      <c r="F9" s="18"/>
      <c r="G9" s="16"/>
      <c r="H9" s="37"/>
      <c r="I9" s="38"/>
      <c r="J9" s="39"/>
      <c r="AC9" s="5" t="s">
        <v>26</v>
      </c>
      <c r="AD9" s="14">
        <f t="shared" si="1"/>
        <v>0.2</v>
      </c>
    </row>
    <row r="10" ht="14.25" customHeight="1">
      <c r="A10" s="35">
        <v>3.0</v>
      </c>
      <c r="B10" s="36"/>
      <c r="C10" s="18"/>
      <c r="D10" s="18"/>
      <c r="E10" s="18"/>
      <c r="F10" s="18"/>
      <c r="G10" s="16"/>
      <c r="H10" s="37"/>
      <c r="I10" s="38"/>
      <c r="J10" s="39"/>
      <c r="AC10" s="5" t="s">
        <v>27</v>
      </c>
      <c r="AD10" s="14">
        <f t="shared" si="1"/>
        <v>0.5</v>
      </c>
    </row>
    <row r="11" ht="14.25" customHeight="1">
      <c r="A11" s="35">
        <v>4.0</v>
      </c>
      <c r="B11" s="36"/>
      <c r="C11" s="18"/>
      <c r="D11" s="18"/>
      <c r="E11" s="18"/>
      <c r="F11" s="18"/>
      <c r="G11" s="16"/>
      <c r="H11" s="37"/>
      <c r="I11" s="38"/>
      <c r="J11" s="39"/>
    </row>
    <row r="12" ht="14.25" customHeight="1">
      <c r="A12" s="35">
        <v>5.0</v>
      </c>
      <c r="B12" s="36"/>
      <c r="C12" s="18"/>
      <c r="D12" s="18"/>
      <c r="E12" s="18"/>
      <c r="F12" s="18"/>
      <c r="G12" s="16"/>
      <c r="H12" s="37"/>
      <c r="I12" s="38"/>
      <c r="J12" s="39"/>
    </row>
    <row r="13" ht="7.5" customHeight="1">
      <c r="A13" s="40"/>
      <c r="B13" s="18"/>
      <c r="C13" s="18"/>
      <c r="D13" s="18"/>
      <c r="E13" s="18"/>
      <c r="F13" s="18"/>
      <c r="G13" s="18"/>
      <c r="H13" s="18"/>
      <c r="I13" s="18"/>
      <c r="J13" s="21"/>
    </row>
    <row r="14" ht="14.25" customHeight="1">
      <c r="A14" s="41"/>
      <c r="B14" s="42" t="s">
        <v>28</v>
      </c>
      <c r="C14" s="43"/>
      <c r="D14" s="43"/>
      <c r="E14" s="43"/>
      <c r="F14" s="43"/>
      <c r="G14" s="44"/>
      <c r="H14" s="45" t="s">
        <v>29</v>
      </c>
      <c r="I14" s="45" t="s">
        <v>30</v>
      </c>
      <c r="J14" s="46" t="s">
        <v>31</v>
      </c>
    </row>
    <row r="15" ht="14.25" customHeight="1">
      <c r="A15" s="47"/>
      <c r="B15" s="48"/>
      <c r="G15" s="49"/>
      <c r="H15" s="50"/>
      <c r="I15" s="50"/>
      <c r="J15" s="51">
        <v>500.0</v>
      </c>
    </row>
    <row r="16" ht="14.25" customHeight="1">
      <c r="A16" s="52"/>
      <c r="B16" s="53"/>
      <c r="C16" s="54"/>
      <c r="D16" s="54"/>
      <c r="E16" s="54"/>
      <c r="F16" s="54"/>
      <c r="G16" s="55"/>
      <c r="H16" s="56"/>
      <c r="I16" s="56"/>
      <c r="J16" s="57" t="s">
        <v>32</v>
      </c>
    </row>
    <row r="17" ht="14.25" customHeight="1">
      <c r="A17" s="35">
        <v>1.0</v>
      </c>
      <c r="B17" s="36" t="s">
        <v>33</v>
      </c>
      <c r="C17" s="18"/>
      <c r="D17" s="18"/>
      <c r="E17" s="18"/>
      <c r="F17" s="18"/>
      <c r="G17" s="16"/>
      <c r="H17" s="58">
        <v>0.04</v>
      </c>
      <c r="I17" s="38">
        <v>1.0</v>
      </c>
      <c r="J17" s="59">
        <f t="shared" ref="J17:J26" si="2">IF(H17="",0,H17*I17)</f>
        <v>0.04</v>
      </c>
    </row>
    <row r="18" ht="14.25" customHeight="1">
      <c r="A18" s="35">
        <v>2.0</v>
      </c>
      <c r="B18" s="36"/>
      <c r="C18" s="18"/>
      <c r="D18" s="18"/>
      <c r="E18" s="18"/>
      <c r="F18" s="18"/>
      <c r="G18" s="16"/>
      <c r="H18" s="58"/>
      <c r="I18" s="38"/>
      <c r="J18" s="59">
        <f t="shared" si="2"/>
        <v>0</v>
      </c>
    </row>
    <row r="19" ht="14.25" customHeight="1">
      <c r="A19" s="35">
        <v>3.0</v>
      </c>
      <c r="B19" s="36"/>
      <c r="C19" s="18"/>
      <c r="D19" s="18"/>
      <c r="E19" s="18"/>
      <c r="F19" s="18"/>
      <c r="G19" s="16"/>
      <c r="H19" s="58"/>
      <c r="I19" s="38"/>
      <c r="J19" s="59">
        <f t="shared" si="2"/>
        <v>0</v>
      </c>
    </row>
    <row r="20" ht="14.25" customHeight="1">
      <c r="A20" s="35">
        <v>4.0</v>
      </c>
      <c r="B20" s="36"/>
      <c r="C20" s="18"/>
      <c r="D20" s="18"/>
      <c r="E20" s="18"/>
      <c r="F20" s="18"/>
      <c r="G20" s="16"/>
      <c r="H20" s="58"/>
      <c r="I20" s="38"/>
      <c r="J20" s="59">
        <f t="shared" si="2"/>
        <v>0</v>
      </c>
    </row>
    <row r="21" ht="14.25" customHeight="1">
      <c r="A21" s="35">
        <v>5.0</v>
      </c>
      <c r="B21" s="36"/>
      <c r="C21" s="18"/>
      <c r="D21" s="18"/>
      <c r="E21" s="18"/>
      <c r="F21" s="18"/>
      <c r="G21" s="16"/>
      <c r="H21" s="58"/>
      <c r="I21" s="38"/>
      <c r="J21" s="59">
        <f t="shared" si="2"/>
        <v>0</v>
      </c>
    </row>
    <row r="22" ht="14.25" hidden="1" customHeight="1" outlineLevel="1">
      <c r="A22" s="35">
        <v>6.0</v>
      </c>
      <c r="B22" s="60"/>
      <c r="C22" s="18"/>
      <c r="D22" s="18"/>
      <c r="E22" s="18"/>
      <c r="F22" s="18"/>
      <c r="G22" s="16"/>
      <c r="H22" s="61"/>
      <c r="I22" s="61"/>
      <c r="J22" s="62">
        <f t="shared" si="2"/>
        <v>0</v>
      </c>
    </row>
    <row r="23" ht="14.25" hidden="1" customHeight="1" outlineLevel="1">
      <c r="A23" s="35">
        <v>7.0</v>
      </c>
      <c r="B23" s="60"/>
      <c r="C23" s="18"/>
      <c r="D23" s="18"/>
      <c r="E23" s="18"/>
      <c r="F23" s="18"/>
      <c r="G23" s="16"/>
      <c r="H23" s="61"/>
      <c r="I23" s="61"/>
      <c r="J23" s="62">
        <f t="shared" si="2"/>
        <v>0</v>
      </c>
    </row>
    <row r="24" ht="14.25" hidden="1" customHeight="1" outlineLevel="1">
      <c r="A24" s="35">
        <v>8.0</v>
      </c>
      <c r="B24" s="60"/>
      <c r="C24" s="18"/>
      <c r="D24" s="18"/>
      <c r="E24" s="18"/>
      <c r="F24" s="18"/>
      <c r="G24" s="16"/>
      <c r="H24" s="61"/>
      <c r="I24" s="61"/>
      <c r="J24" s="62">
        <f t="shared" si="2"/>
        <v>0</v>
      </c>
    </row>
    <row r="25" ht="14.25" hidden="1" customHeight="1" outlineLevel="1">
      <c r="A25" s="35">
        <v>9.0</v>
      </c>
      <c r="B25" s="60"/>
      <c r="C25" s="18"/>
      <c r="D25" s="18"/>
      <c r="E25" s="18"/>
      <c r="F25" s="18"/>
      <c r="G25" s="16"/>
      <c r="H25" s="61"/>
      <c r="I25" s="61"/>
      <c r="J25" s="62">
        <f t="shared" si="2"/>
        <v>0</v>
      </c>
    </row>
    <row r="26" ht="14.25" hidden="1" customHeight="1" outlineLevel="1">
      <c r="A26" s="35">
        <v>10.0</v>
      </c>
      <c r="B26" s="60"/>
      <c r="C26" s="18"/>
      <c r="D26" s="18"/>
      <c r="E26" s="18"/>
      <c r="F26" s="18"/>
      <c r="G26" s="16"/>
      <c r="H26" s="61"/>
      <c r="I26" s="61"/>
      <c r="J26" s="62">
        <f t="shared" si="2"/>
        <v>0</v>
      </c>
    </row>
    <row r="27" ht="6.0" customHeight="1" collapsed="1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ht="14.25" customHeight="1">
      <c r="A28" s="63"/>
      <c r="B28" s="64" t="s">
        <v>34</v>
      </c>
      <c r="C28" s="18"/>
      <c r="D28" s="18"/>
      <c r="E28" s="18"/>
      <c r="F28" s="18"/>
      <c r="G28" s="16"/>
      <c r="H28" s="65" t="s">
        <v>35</v>
      </c>
      <c r="I28" s="65" t="s">
        <v>36</v>
      </c>
      <c r="J28" s="57" t="s">
        <v>37</v>
      </c>
    </row>
    <row r="29" ht="14.25" customHeight="1">
      <c r="A29" s="35">
        <v>1.0</v>
      </c>
      <c r="B29" s="36" t="s">
        <v>38</v>
      </c>
      <c r="C29" s="18"/>
      <c r="D29" s="18"/>
      <c r="E29" s="18"/>
      <c r="F29" s="18"/>
      <c r="G29" s="16"/>
      <c r="H29" s="66">
        <v>1.0</v>
      </c>
      <c r="I29" s="38">
        <v>30.0</v>
      </c>
      <c r="J29" s="39">
        <v>0.42</v>
      </c>
    </row>
    <row r="30" ht="14.25" customHeight="1">
      <c r="A30" s="35">
        <v>2.0</v>
      </c>
      <c r="B30" s="36" t="s">
        <v>39</v>
      </c>
      <c r="C30" s="18"/>
      <c r="D30" s="18"/>
      <c r="E30" s="18"/>
      <c r="F30" s="18"/>
      <c r="G30" s="16"/>
      <c r="H30" s="66">
        <v>1.0</v>
      </c>
      <c r="I30" s="38">
        <v>21.0</v>
      </c>
      <c r="J30" s="39">
        <v>0.28</v>
      </c>
    </row>
    <row r="31" ht="14.25" customHeight="1">
      <c r="A31" s="35">
        <v>3.0</v>
      </c>
      <c r="B31" s="36"/>
      <c r="C31" s="18"/>
      <c r="D31" s="18"/>
      <c r="E31" s="18"/>
      <c r="F31" s="18"/>
      <c r="G31" s="16"/>
      <c r="H31" s="66"/>
      <c r="I31" s="38"/>
      <c r="J31" s="39"/>
    </row>
    <row r="32" ht="14.25" customHeight="1">
      <c r="A32" s="35">
        <v>4.0</v>
      </c>
      <c r="B32" s="36"/>
      <c r="C32" s="18"/>
      <c r="D32" s="18"/>
      <c r="E32" s="18"/>
      <c r="F32" s="18"/>
      <c r="G32" s="16"/>
      <c r="H32" s="66"/>
      <c r="I32" s="38"/>
      <c r="J32" s="39"/>
    </row>
    <row r="33" ht="14.25" customHeight="1">
      <c r="A33" s="35">
        <v>5.0</v>
      </c>
      <c r="B33" s="36"/>
      <c r="C33" s="18"/>
      <c r="D33" s="18"/>
      <c r="E33" s="18"/>
      <c r="F33" s="18"/>
      <c r="G33" s="16"/>
      <c r="H33" s="66"/>
      <c r="I33" s="38"/>
      <c r="J33" s="39"/>
    </row>
    <row r="34" ht="14.25" customHeight="1">
      <c r="A34" s="35">
        <v>6.0</v>
      </c>
      <c r="B34" s="36"/>
      <c r="C34" s="18"/>
      <c r="D34" s="18"/>
      <c r="E34" s="18"/>
      <c r="F34" s="18"/>
      <c r="G34" s="16"/>
      <c r="H34" s="66"/>
      <c r="I34" s="38"/>
      <c r="J34" s="39"/>
    </row>
    <row r="35" ht="14.25" customHeight="1">
      <c r="A35" s="35">
        <v>7.0</v>
      </c>
      <c r="B35" s="36"/>
      <c r="C35" s="18"/>
      <c r="D35" s="18"/>
      <c r="E35" s="18"/>
      <c r="F35" s="18"/>
      <c r="G35" s="16"/>
      <c r="H35" s="66"/>
      <c r="I35" s="38"/>
      <c r="J35" s="39"/>
    </row>
    <row r="36" ht="14.25" hidden="1" customHeight="1" outlineLevel="1">
      <c r="A36" s="35">
        <v>6.0</v>
      </c>
      <c r="B36" s="67"/>
      <c r="C36" s="18"/>
      <c r="D36" s="18"/>
      <c r="E36" s="18"/>
      <c r="F36" s="18"/>
      <c r="G36" s="16"/>
      <c r="H36" s="68"/>
      <c r="I36" s="68"/>
      <c r="J36" s="69">
        <v>0.0</v>
      </c>
    </row>
    <row r="37" ht="14.25" hidden="1" customHeight="1" outlineLevel="1">
      <c r="A37" s="35">
        <v>7.0</v>
      </c>
      <c r="B37" s="67"/>
      <c r="C37" s="18"/>
      <c r="D37" s="18"/>
      <c r="E37" s="18"/>
      <c r="F37" s="18"/>
      <c r="G37" s="16"/>
      <c r="H37" s="68"/>
      <c r="I37" s="68"/>
      <c r="J37" s="69">
        <v>0.0</v>
      </c>
    </row>
    <row r="38" ht="14.25" hidden="1" customHeight="1" outlineLevel="1">
      <c r="A38" s="35">
        <v>8.0</v>
      </c>
      <c r="B38" s="67"/>
      <c r="C38" s="18"/>
      <c r="D38" s="18"/>
      <c r="E38" s="18"/>
      <c r="F38" s="18"/>
      <c r="G38" s="16"/>
      <c r="H38" s="68"/>
      <c r="I38" s="68"/>
      <c r="J38" s="69">
        <v>0.0</v>
      </c>
    </row>
    <row r="39" ht="14.25" hidden="1" customHeight="1" outlineLevel="1">
      <c r="A39" s="35">
        <v>9.0</v>
      </c>
      <c r="B39" s="67"/>
      <c r="C39" s="18"/>
      <c r="D39" s="18"/>
      <c r="E39" s="18"/>
      <c r="F39" s="18"/>
      <c r="G39" s="16"/>
      <c r="H39" s="68"/>
      <c r="I39" s="68"/>
      <c r="J39" s="69">
        <v>0.0</v>
      </c>
    </row>
    <row r="40" ht="14.25" hidden="1" customHeight="1" outlineLevel="1">
      <c r="A40" s="35">
        <v>10.0</v>
      </c>
      <c r="B40" s="67"/>
      <c r="C40" s="18"/>
      <c r="D40" s="18"/>
      <c r="E40" s="18"/>
      <c r="F40" s="18"/>
      <c r="G40" s="16"/>
      <c r="H40" s="68"/>
      <c r="I40" s="68"/>
      <c r="J40" s="69">
        <v>0.0</v>
      </c>
    </row>
    <row r="41" ht="14.25" hidden="1" customHeight="1" outlineLevel="1">
      <c r="A41" s="35">
        <v>11.0</v>
      </c>
      <c r="B41" s="67"/>
      <c r="C41" s="18"/>
      <c r="D41" s="18"/>
      <c r="E41" s="18"/>
      <c r="F41" s="18"/>
      <c r="G41" s="16"/>
      <c r="H41" s="68"/>
      <c r="I41" s="68"/>
      <c r="J41" s="69">
        <v>0.0</v>
      </c>
    </row>
    <row r="42" ht="14.25" hidden="1" customHeight="1" outlineLevel="1">
      <c r="A42" s="35">
        <v>12.0</v>
      </c>
      <c r="B42" s="67"/>
      <c r="C42" s="18"/>
      <c r="D42" s="18"/>
      <c r="E42" s="18"/>
      <c r="F42" s="18"/>
      <c r="G42" s="16"/>
      <c r="H42" s="68"/>
      <c r="I42" s="68"/>
      <c r="J42" s="69">
        <v>0.0</v>
      </c>
    </row>
    <row r="43" ht="14.25" hidden="1" customHeight="1" outlineLevel="1">
      <c r="A43" s="35">
        <v>13.0</v>
      </c>
      <c r="B43" s="67"/>
      <c r="C43" s="18"/>
      <c r="D43" s="18"/>
      <c r="E43" s="18"/>
      <c r="F43" s="18"/>
      <c r="G43" s="16"/>
      <c r="H43" s="68"/>
      <c r="I43" s="68"/>
      <c r="J43" s="69">
        <v>0.0</v>
      </c>
    </row>
    <row r="44" ht="14.25" hidden="1" customHeight="1" outlineLevel="1">
      <c r="A44" s="35">
        <v>14.0</v>
      </c>
      <c r="B44" s="67"/>
      <c r="C44" s="18"/>
      <c r="D44" s="18"/>
      <c r="E44" s="18"/>
      <c r="F44" s="18"/>
      <c r="G44" s="16"/>
      <c r="H44" s="68"/>
      <c r="I44" s="68"/>
      <c r="J44" s="69">
        <v>0.0</v>
      </c>
    </row>
    <row r="45" ht="14.25" hidden="1" customHeight="1" outlineLevel="1">
      <c r="A45" s="35">
        <v>15.0</v>
      </c>
      <c r="B45" s="67"/>
      <c r="C45" s="18"/>
      <c r="D45" s="18"/>
      <c r="E45" s="18"/>
      <c r="F45" s="18"/>
      <c r="G45" s="16"/>
      <c r="H45" s="68"/>
      <c r="I45" s="68"/>
      <c r="J45" s="69">
        <v>0.0</v>
      </c>
    </row>
    <row r="46" ht="14.25" customHeight="1" collapsed="1">
      <c r="A46" s="63"/>
      <c r="B46" s="64" t="s">
        <v>40</v>
      </c>
      <c r="C46" s="18"/>
      <c r="D46" s="18"/>
      <c r="E46" s="18"/>
      <c r="F46" s="18"/>
      <c r="G46" s="18"/>
      <c r="H46" s="18"/>
      <c r="I46" s="16"/>
      <c r="J46" s="57" t="s">
        <v>37</v>
      </c>
    </row>
    <row r="47" ht="14.25" customHeight="1">
      <c r="A47" s="35">
        <v>1.0</v>
      </c>
      <c r="B47" s="70"/>
      <c r="C47" s="18"/>
      <c r="D47" s="18"/>
      <c r="E47" s="18"/>
      <c r="F47" s="18"/>
      <c r="G47" s="18"/>
      <c r="H47" s="18"/>
      <c r="I47" s="16"/>
      <c r="J47" s="39"/>
    </row>
    <row r="48" ht="14.25" customHeight="1">
      <c r="A48" s="35">
        <v>2.0</v>
      </c>
      <c r="B48" s="70"/>
      <c r="C48" s="18"/>
      <c r="D48" s="18"/>
      <c r="E48" s="18"/>
      <c r="F48" s="18"/>
      <c r="G48" s="18"/>
      <c r="H48" s="18"/>
      <c r="I48" s="16"/>
      <c r="J48" s="39"/>
    </row>
    <row r="49" ht="14.25" customHeight="1">
      <c r="A49" s="35">
        <v>3.0</v>
      </c>
      <c r="B49" s="70"/>
      <c r="C49" s="18"/>
      <c r="D49" s="18"/>
      <c r="E49" s="18"/>
      <c r="F49" s="18"/>
      <c r="G49" s="18"/>
      <c r="H49" s="18"/>
      <c r="I49" s="16"/>
      <c r="J49" s="39"/>
    </row>
    <row r="50" ht="14.25" customHeight="1">
      <c r="A50" s="35">
        <v>4.0</v>
      </c>
      <c r="B50" s="70"/>
      <c r="C50" s="18"/>
      <c r="D50" s="18"/>
      <c r="E50" s="18"/>
      <c r="F50" s="18"/>
      <c r="G50" s="18"/>
      <c r="H50" s="18"/>
      <c r="I50" s="16"/>
      <c r="J50" s="39"/>
    </row>
    <row r="51" ht="14.25" customHeight="1">
      <c r="A51" s="71">
        <v>5.0</v>
      </c>
      <c r="B51" s="70"/>
      <c r="C51" s="18"/>
      <c r="D51" s="18"/>
      <c r="E51" s="18"/>
      <c r="F51" s="18"/>
      <c r="G51" s="18"/>
      <c r="H51" s="18"/>
      <c r="I51" s="16"/>
      <c r="J51" s="39"/>
    </row>
    <row r="52" ht="14.25" customHeight="1">
      <c r="A52" s="72" t="s">
        <v>41</v>
      </c>
      <c r="B52" s="73"/>
      <c r="C52" s="73"/>
      <c r="D52" s="73"/>
      <c r="E52" s="73"/>
      <c r="F52" s="74"/>
      <c r="G52" s="75" t="s">
        <v>42</v>
      </c>
      <c r="H52" s="10"/>
      <c r="I52" s="8"/>
      <c r="J52" s="76">
        <f>SUM(J8:J12)+SUM(J17:J26)+SUM(J29:J45)+SUM(J49:J51)</f>
        <v>1.14</v>
      </c>
    </row>
    <row r="53" ht="14.25" customHeight="1">
      <c r="A53" s="77"/>
      <c r="F53" s="78"/>
      <c r="G53" s="79" t="s">
        <v>43</v>
      </c>
      <c r="H53" s="16"/>
      <c r="I53" s="80">
        <v>0.07</v>
      </c>
      <c r="J53" s="59">
        <f>(J52/(1-I53))-J52</f>
        <v>0.08580645161</v>
      </c>
    </row>
    <row r="54" ht="14.25" customHeight="1">
      <c r="A54" s="77"/>
      <c r="F54" s="78"/>
      <c r="G54" s="79" t="s">
        <v>44</v>
      </c>
      <c r="H54" s="16"/>
      <c r="I54" s="80">
        <v>0.1</v>
      </c>
      <c r="J54" s="59">
        <f>(J52/(1-I54))-J52</f>
        <v>0.1266666667</v>
      </c>
    </row>
    <row r="55" ht="14.25" customHeight="1">
      <c r="A55" s="77"/>
      <c r="F55" s="78"/>
      <c r="G55" s="79" t="s">
        <v>45</v>
      </c>
      <c r="H55" s="18"/>
      <c r="I55" s="16"/>
      <c r="J55" s="39">
        <v>0.2</v>
      </c>
    </row>
    <row r="56" ht="14.25" customHeight="1">
      <c r="A56" s="81"/>
      <c r="B56" s="54"/>
      <c r="C56" s="54"/>
      <c r="D56" s="54"/>
      <c r="E56" s="54"/>
      <c r="F56" s="82"/>
      <c r="G56" s="79" t="s">
        <v>27</v>
      </c>
      <c r="H56" s="18"/>
      <c r="I56" s="16"/>
      <c r="J56" s="39">
        <v>0.5</v>
      </c>
    </row>
    <row r="57" ht="14.25" customHeight="1">
      <c r="A57" s="83" t="s">
        <v>46</v>
      </c>
      <c r="B57" s="23"/>
      <c r="C57" s="84" t="s">
        <v>47</v>
      </c>
      <c r="D57" s="85" t="s">
        <v>48</v>
      </c>
      <c r="E57" s="86" t="s">
        <v>49</v>
      </c>
      <c r="F57" s="23"/>
      <c r="G57" s="87" t="s">
        <v>50</v>
      </c>
      <c r="H57" s="25"/>
      <c r="I57" s="23"/>
      <c r="J57" s="88">
        <f>J56+J55+J54+J53+J52</f>
        <v>2.052473118</v>
      </c>
    </row>
    <row r="58" ht="14.25" customHeight="1"/>
    <row r="59" ht="14.25" customHeight="1"/>
    <row r="60" ht="14.25" customHeight="1"/>
    <row r="61" ht="14.25" customHeight="1"/>
    <row r="62" ht="14.2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1"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I46"/>
    <mergeCell ref="B47:I47"/>
    <mergeCell ref="G54:H54"/>
    <mergeCell ref="G55:I55"/>
    <mergeCell ref="G57:I57"/>
    <mergeCell ref="A52:F56"/>
    <mergeCell ref="A57:B57"/>
    <mergeCell ref="E57:F57"/>
    <mergeCell ref="B48:I48"/>
    <mergeCell ref="B49:I49"/>
    <mergeCell ref="B50:I50"/>
    <mergeCell ref="B51:I51"/>
    <mergeCell ref="G52:I52"/>
    <mergeCell ref="G53:H53"/>
    <mergeCell ref="G56:I56"/>
    <mergeCell ref="F4:G4"/>
    <mergeCell ref="H4:J4"/>
    <mergeCell ref="A1:J1"/>
    <mergeCell ref="A3:B3"/>
    <mergeCell ref="C3:E3"/>
    <mergeCell ref="F3:G3"/>
    <mergeCell ref="H3:J3"/>
    <mergeCell ref="A4:B4"/>
    <mergeCell ref="C4:E4"/>
    <mergeCell ref="A5:B5"/>
    <mergeCell ref="C5:E5"/>
    <mergeCell ref="F5:G5"/>
    <mergeCell ref="H5:J5"/>
    <mergeCell ref="A6:B6"/>
    <mergeCell ref="F6:G6"/>
    <mergeCell ref="H6:J6"/>
    <mergeCell ref="C6:E6"/>
    <mergeCell ref="B7:G7"/>
    <mergeCell ref="B8:G8"/>
    <mergeCell ref="B9:G9"/>
    <mergeCell ref="B10:G10"/>
    <mergeCell ref="B11:G11"/>
    <mergeCell ref="A13:J13"/>
    <mergeCell ref="B12:G12"/>
    <mergeCell ref="A14:A16"/>
    <mergeCell ref="B14:G16"/>
    <mergeCell ref="H14:H16"/>
    <mergeCell ref="I14:I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8:G28"/>
    <mergeCell ref="B29:G29"/>
    <mergeCell ref="B30:G30"/>
    <mergeCell ref="B31:G31"/>
    <mergeCell ref="B32:G32"/>
    <mergeCell ref="B33:G33"/>
  </mergeCells>
  <conditionalFormatting sqref="F3:F5">
    <cfRule type="expression" dxfId="0" priority="1">
      <formula>Formulacell</formula>
    </cfRule>
  </conditionalFormatting>
  <conditionalFormatting sqref="C4">
    <cfRule type="expression" dxfId="1" priority="2" stopIfTrue="1">
      <formula>C4=""</formula>
    </cfRule>
  </conditionalFormatting>
  <conditionalFormatting sqref="C3">
    <cfRule type="expression" dxfId="1" priority="3" stopIfTrue="1">
      <formula>C3=""</formula>
    </cfRule>
  </conditionalFormatting>
  <conditionalFormatting sqref="C5">
    <cfRule type="expression" dxfId="1" priority="4" stopIfTrue="1">
      <formula>C5=""</formula>
    </cfRule>
  </conditionalFormatting>
  <conditionalFormatting sqref="C6">
    <cfRule type="expression" dxfId="1" priority="5" stopIfTrue="1">
      <formula>C6=""</formula>
    </cfRule>
  </conditionalFormatting>
  <conditionalFormatting sqref="H3">
    <cfRule type="expression" dxfId="1" priority="6" stopIfTrue="1">
      <formula>H3=""</formula>
    </cfRule>
  </conditionalFormatting>
  <conditionalFormatting sqref="H4">
    <cfRule type="expression" dxfId="1" priority="7" stopIfTrue="1">
      <formula>H4=""</formula>
    </cfRule>
  </conditionalFormatting>
  <conditionalFormatting sqref="H5">
    <cfRule type="expression" dxfId="1" priority="8" stopIfTrue="1">
      <formula>H5=""</formula>
    </cfRule>
  </conditionalFormatting>
  <conditionalFormatting sqref="F6">
    <cfRule type="expression" dxfId="0" priority="9">
      <formula>Formulacell</formula>
    </cfRule>
  </conditionalFormatting>
  <conditionalFormatting sqref="H6">
    <cfRule type="expression" dxfId="1" priority="10" stopIfTrue="1">
      <formula>H6=""</formula>
    </cfRule>
  </conditionalFormatting>
  <conditionalFormatting sqref="A3:A5">
    <cfRule type="expression" dxfId="0" priority="11">
      <formula>Formulacell</formula>
    </cfRule>
  </conditionalFormatting>
  <conditionalFormatting sqref="A6">
    <cfRule type="expression" dxfId="0" priority="12">
      <formula>Formulacell</formula>
    </cfRule>
  </conditionalFormatting>
  <conditionalFormatting sqref="B8:G8">
    <cfRule type="expression" dxfId="2" priority="13">
      <formula>$B8=""</formula>
    </cfRule>
  </conditionalFormatting>
  <conditionalFormatting sqref="B9:G12">
    <cfRule type="expression" dxfId="2" priority="14">
      <formula>$B9=""</formula>
    </cfRule>
  </conditionalFormatting>
  <conditionalFormatting sqref="H8">
    <cfRule type="expression" dxfId="2" priority="15">
      <formula>$H8=""</formula>
    </cfRule>
  </conditionalFormatting>
  <conditionalFormatting sqref="H9:H12">
    <cfRule type="expression" dxfId="2" priority="16">
      <formula>$H9=""</formula>
    </cfRule>
  </conditionalFormatting>
  <conditionalFormatting sqref="B18:G21">
    <cfRule type="expression" dxfId="2" priority="17">
      <formula>$B18=""</formula>
    </cfRule>
  </conditionalFormatting>
  <conditionalFormatting sqref="B17:G17">
    <cfRule type="expression" dxfId="2" priority="18">
      <formula>$B17=""</formula>
    </cfRule>
  </conditionalFormatting>
  <conditionalFormatting sqref="H17">
    <cfRule type="expression" dxfId="2" priority="19">
      <formula>$H17=""</formula>
    </cfRule>
  </conditionalFormatting>
  <conditionalFormatting sqref="H18:H21">
    <cfRule type="expression" dxfId="2" priority="20">
      <formula>$H18=""</formula>
    </cfRule>
  </conditionalFormatting>
  <conditionalFormatting sqref="I8">
    <cfRule type="expression" dxfId="2" priority="21">
      <formula>$I8=""</formula>
    </cfRule>
  </conditionalFormatting>
  <conditionalFormatting sqref="I9:I12">
    <cfRule type="expression" dxfId="2" priority="22">
      <formula>$I9=""</formula>
    </cfRule>
  </conditionalFormatting>
  <conditionalFormatting sqref="J8">
    <cfRule type="expression" dxfId="2" priority="23">
      <formula>$J8=""</formula>
    </cfRule>
  </conditionalFormatting>
  <conditionalFormatting sqref="I17">
    <cfRule type="expression" dxfId="2" priority="24">
      <formula>$I17=""</formula>
    </cfRule>
  </conditionalFormatting>
  <conditionalFormatting sqref="I18:I21">
    <cfRule type="expression" dxfId="2" priority="25">
      <formula>$I18=""</formula>
    </cfRule>
  </conditionalFormatting>
  <conditionalFormatting sqref="B29:G35">
    <cfRule type="expression" dxfId="2" priority="26">
      <formula>$B29=""</formula>
    </cfRule>
  </conditionalFormatting>
  <conditionalFormatting sqref="I29:I35">
    <cfRule type="expression" dxfId="2" priority="27">
      <formula>$I29=""</formula>
    </cfRule>
  </conditionalFormatting>
  <conditionalFormatting sqref="H29:H35">
    <cfRule type="expression" dxfId="2" priority="28">
      <formula>$H29=""</formula>
    </cfRule>
  </conditionalFormatting>
  <conditionalFormatting sqref="J29:J35">
    <cfRule type="expression" dxfId="2" priority="29">
      <formula>$J29=""</formula>
    </cfRule>
  </conditionalFormatting>
  <conditionalFormatting sqref="B47">
    <cfRule type="expression" dxfId="2" priority="30">
      <formula>$B47=""</formula>
    </cfRule>
  </conditionalFormatting>
  <conditionalFormatting sqref="B48:B51">
    <cfRule type="expression" dxfId="2" priority="31">
      <formula>$B48=""</formula>
    </cfRule>
  </conditionalFormatting>
  <conditionalFormatting sqref="J47:J51">
    <cfRule type="expression" dxfId="2" priority="32">
      <formula>$J47=""</formula>
    </cfRule>
  </conditionalFormatting>
  <conditionalFormatting sqref="I53">
    <cfRule type="expression" dxfId="2" priority="33">
      <formula>$I53=""</formula>
    </cfRule>
  </conditionalFormatting>
  <conditionalFormatting sqref="I54">
    <cfRule type="expression" dxfId="2" priority="34">
      <formula>$I54=""</formula>
    </cfRule>
  </conditionalFormatting>
  <conditionalFormatting sqref="J9:J12">
    <cfRule type="expression" dxfId="2" priority="35">
      <formula>$J9=""</formula>
    </cfRule>
  </conditionalFormatting>
  <conditionalFormatting sqref="J55:J56">
    <cfRule type="expression" dxfId="2" priority="36">
      <formula>$J55=""</formula>
    </cfRule>
  </conditionalFormatting>
  <conditionalFormatting sqref="J15">
    <cfRule type="expression" dxfId="2" priority="37">
      <formula>$J15=""</formula>
    </cfRule>
  </conditionalFormatting>
  <printOptions/>
  <pageMargins bottom="0.75" footer="0.0" header="0.0" left="0.7" right="0.7" top="0.75"/>
  <pageSetup orientation="portrait"/>
  <drawing r:id="rId1"/>
</worksheet>
</file>